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348" windowWidth="14892" windowHeight="553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Položky!$A$1:$G$69</definedName>
    <definedName name="_xlnm.Print_Area" localSheetId="1">Rekapitulace!$A$1:$I$24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D14" i="1"/>
  <c r="BE68" i="3"/>
  <c r="BE69" s="1"/>
  <c r="I16" i="2" s="1"/>
  <c r="BC68" i="3"/>
  <c r="BB68"/>
  <c r="BA68"/>
  <c r="BA69" s="1"/>
  <c r="E16" i="2" s="1"/>
  <c r="G68" i="3"/>
  <c r="BD68" s="1"/>
  <c r="BD69" s="1"/>
  <c r="H16" i="2" s="1"/>
  <c r="G16"/>
  <c r="B16"/>
  <c r="A16"/>
  <c r="BC69" i="3"/>
  <c r="BB69"/>
  <c r="F16" i="2" s="1"/>
  <c r="G69" i="3"/>
  <c r="C69"/>
  <c r="BE65"/>
  <c r="BD65"/>
  <c r="BC65"/>
  <c r="BB65"/>
  <c r="BA65"/>
  <c r="G65"/>
  <c r="BE64"/>
  <c r="BD64"/>
  <c r="BC64"/>
  <c r="BA64"/>
  <c r="G64"/>
  <c r="BB64" s="1"/>
  <c r="BE63"/>
  <c r="BD63"/>
  <c r="BC63"/>
  <c r="BB63"/>
  <c r="BA63"/>
  <c r="G63"/>
  <c r="BE62"/>
  <c r="BD62"/>
  <c r="BD66" s="1"/>
  <c r="H15" i="2" s="1"/>
  <c r="BC62" i="3"/>
  <c r="BA62"/>
  <c r="G62"/>
  <c r="BB62" s="1"/>
  <c r="BE61"/>
  <c r="BE66" s="1"/>
  <c r="I15" i="2" s="1"/>
  <c r="BD61" i="3"/>
  <c r="BC61"/>
  <c r="BB61"/>
  <c r="BB66" s="1"/>
  <c r="F15" i="2" s="1"/>
  <c r="BA61" i="3"/>
  <c r="BA66" s="1"/>
  <c r="E15" i="2" s="1"/>
  <c r="G61" i="3"/>
  <c r="B15" i="2"/>
  <c r="A15"/>
  <c r="BC66" i="3"/>
  <c r="G15" i="2" s="1"/>
  <c r="C66" i="3"/>
  <c r="BE58"/>
  <c r="BD58"/>
  <c r="BC58"/>
  <c r="BB58"/>
  <c r="BA58"/>
  <c r="G58"/>
  <c r="BE57"/>
  <c r="BD57"/>
  <c r="BD59" s="1"/>
  <c r="H14" i="2" s="1"/>
  <c r="BC57" i="3"/>
  <c r="BA57"/>
  <c r="G57"/>
  <c r="BB57" s="1"/>
  <c r="BE56"/>
  <c r="BE59" s="1"/>
  <c r="I14" i="2" s="1"/>
  <c r="BD56" i="3"/>
  <c r="BC56"/>
  <c r="BB56"/>
  <c r="BB59" s="1"/>
  <c r="F14" i="2" s="1"/>
  <c r="BA56" i="3"/>
  <c r="BA59" s="1"/>
  <c r="E14" i="2" s="1"/>
  <c r="G56" i="3"/>
  <c r="B14" i="2"/>
  <c r="A14"/>
  <c r="BC59" i="3"/>
  <c r="G14" i="2" s="1"/>
  <c r="C59" i="3"/>
  <c r="BE53"/>
  <c r="BD53"/>
  <c r="BC53"/>
  <c r="BB53"/>
  <c r="BA53"/>
  <c r="G53"/>
  <c r="BE52"/>
  <c r="BD52"/>
  <c r="BD54" s="1"/>
  <c r="H13" i="2" s="1"/>
  <c r="BC52" i="3"/>
  <c r="BC54" s="1"/>
  <c r="G13" i="2" s="1"/>
  <c r="BA52" i="3"/>
  <c r="G52"/>
  <c r="BB52" s="1"/>
  <c r="BB54" s="1"/>
  <c r="F13" i="2" s="1"/>
  <c r="B13"/>
  <c r="A13"/>
  <c r="BE54" i="3"/>
  <c r="I13" i="2" s="1"/>
  <c r="BA54" i="3"/>
  <c r="E13" i="2" s="1"/>
  <c r="C54" i="3"/>
  <c r="BE49"/>
  <c r="BD49"/>
  <c r="BD50" s="1"/>
  <c r="H12" i="2" s="1"/>
  <c r="BC49" i="3"/>
  <c r="BB49"/>
  <c r="BB50" s="1"/>
  <c r="F12" i="2" s="1"/>
  <c r="G49" i="3"/>
  <c r="G50" s="1"/>
  <c r="B12" i="2"/>
  <c r="A12"/>
  <c r="BE50" i="3"/>
  <c r="I12" i="2" s="1"/>
  <c r="BC50" i="3"/>
  <c r="G12" i="2" s="1"/>
  <c r="C50" i="3"/>
  <c r="BE46"/>
  <c r="BD46"/>
  <c r="BC46"/>
  <c r="BB46"/>
  <c r="G46"/>
  <c r="BA46" s="1"/>
  <c r="BE45"/>
  <c r="BD45"/>
  <c r="BC45"/>
  <c r="BB45"/>
  <c r="G45"/>
  <c r="BA45" s="1"/>
  <c r="BE44"/>
  <c r="BD44"/>
  <c r="BC44"/>
  <c r="BB44"/>
  <c r="G44"/>
  <c r="BA44" s="1"/>
  <c r="BE43"/>
  <c r="BD43"/>
  <c r="BC43"/>
  <c r="BB43"/>
  <c r="G43"/>
  <c r="BA43" s="1"/>
  <c r="BE42"/>
  <c r="BD42"/>
  <c r="BD47" s="1"/>
  <c r="H11" i="2" s="1"/>
  <c r="BC42" i="3"/>
  <c r="BB42"/>
  <c r="BB47" s="1"/>
  <c r="F11" i="2" s="1"/>
  <c r="G42" i="3"/>
  <c r="G47" s="1"/>
  <c r="B11" i="2"/>
  <c r="A11"/>
  <c r="BE47" i="3"/>
  <c r="I11" i="2" s="1"/>
  <c r="BC47" i="3"/>
  <c r="G11" i="2" s="1"/>
  <c r="C47" i="3"/>
  <c r="BE39"/>
  <c r="BD39"/>
  <c r="BC39"/>
  <c r="BB39"/>
  <c r="G39"/>
  <c r="BA39" s="1"/>
  <c r="BE38"/>
  <c r="BD38"/>
  <c r="BD40" s="1"/>
  <c r="H10" i="2" s="1"/>
  <c r="BC38" i="3"/>
  <c r="BB38"/>
  <c r="BB40" s="1"/>
  <c r="F10" i="2" s="1"/>
  <c r="G38" i="3"/>
  <c r="BA38" s="1"/>
  <c r="B10" i="2"/>
  <c r="A10"/>
  <c r="BE40" i="3"/>
  <c r="I10" i="2" s="1"/>
  <c r="BC40" i="3"/>
  <c r="G10" i="2" s="1"/>
  <c r="C40" i="3"/>
  <c r="BE35"/>
  <c r="BD35"/>
  <c r="BC35"/>
  <c r="BB35"/>
  <c r="G35"/>
  <c r="BA35" s="1"/>
  <c r="BE34"/>
  <c r="BD34"/>
  <c r="BC34"/>
  <c r="BB34"/>
  <c r="G34"/>
  <c r="BA34" s="1"/>
  <c r="BE33"/>
  <c r="BD33"/>
  <c r="BC33"/>
  <c r="BB33"/>
  <c r="G33"/>
  <c r="BA33" s="1"/>
  <c r="BE32"/>
  <c r="BD32"/>
  <c r="BD36" s="1"/>
  <c r="H9" i="2" s="1"/>
  <c r="BC32" i="3"/>
  <c r="BB32"/>
  <c r="BB36" s="1"/>
  <c r="F9" i="2" s="1"/>
  <c r="G32" i="3"/>
  <c r="G36" s="1"/>
  <c r="B9" i="2"/>
  <c r="A9"/>
  <c r="BE36" i="3"/>
  <c r="I9" i="2" s="1"/>
  <c r="BC36" i="3"/>
  <c r="G9" i="2" s="1"/>
  <c r="C36" i="3"/>
  <c r="BE29"/>
  <c r="BD29"/>
  <c r="BC29"/>
  <c r="BB29"/>
  <c r="G29"/>
  <c r="BA29" s="1"/>
  <c r="BE28"/>
  <c r="BD28"/>
  <c r="BC28"/>
  <c r="BB28"/>
  <c r="G28"/>
  <c r="BA28" s="1"/>
  <c r="BE27"/>
  <c r="BD27"/>
  <c r="BD30" s="1"/>
  <c r="H8" i="2" s="1"/>
  <c r="BC27" i="3"/>
  <c r="BB27"/>
  <c r="BB30" s="1"/>
  <c r="F8" i="2" s="1"/>
  <c r="G27" i="3"/>
  <c r="G30" s="1"/>
  <c r="B8" i="2"/>
  <c r="A8"/>
  <c r="BE30" i="3"/>
  <c r="I8" i="2" s="1"/>
  <c r="BC30" i="3"/>
  <c r="G8" i="2" s="1"/>
  <c r="C30" i="3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D25" s="1"/>
  <c r="H7" i="2" s="1"/>
  <c r="BC18" i="3"/>
  <c r="BB18"/>
  <c r="BB25" s="1"/>
  <c r="F7" i="2" s="1"/>
  <c r="G18" i="3"/>
  <c r="G25" s="1"/>
  <c r="B7" i="2"/>
  <c r="A7"/>
  <c r="BE25" i="3"/>
  <c r="I7" i="2" s="1"/>
  <c r="BC25" i="3"/>
  <c r="G7" i="2" s="1"/>
  <c r="C25" i="3"/>
  <c r="BE15"/>
  <c r="BD15"/>
  <c r="BC15"/>
  <c r="BB15"/>
  <c r="BA15"/>
  <c r="G15"/>
  <c r="BE14"/>
  <c r="BD14"/>
  <c r="BC14"/>
  <c r="BB14"/>
  <c r="BA14"/>
  <c r="G14"/>
  <c r="BE13"/>
  <c r="BD13"/>
  <c r="BC13"/>
  <c r="BB13"/>
  <c r="BA13"/>
  <c r="G13"/>
  <c r="BE12"/>
  <c r="BD12"/>
  <c r="BC12"/>
  <c r="BB12"/>
  <c r="BA12"/>
  <c r="G12"/>
  <c r="BE11"/>
  <c r="BD11"/>
  <c r="BC11"/>
  <c r="BB11"/>
  <c r="BA11"/>
  <c r="G11"/>
  <c r="BE10"/>
  <c r="BD10"/>
  <c r="BC10"/>
  <c r="BB10"/>
  <c r="BA10"/>
  <c r="G10"/>
  <c r="BE9"/>
  <c r="BD9"/>
  <c r="BC9"/>
  <c r="BB9"/>
  <c r="BA9"/>
  <c r="G9"/>
  <c r="BE8"/>
  <c r="BE16" s="1"/>
  <c r="BD8"/>
  <c r="BC8"/>
  <c r="BB8"/>
  <c r="BB16" s="1"/>
  <c r="BA8"/>
  <c r="BA16" s="1"/>
  <c r="G8"/>
  <c r="BD16"/>
  <c r="BC16"/>
  <c r="G16"/>
  <c r="C16"/>
  <c r="C4"/>
  <c r="F3"/>
  <c r="C3"/>
  <c r="C2" i="2"/>
  <c r="C1"/>
  <c r="F33" i="1"/>
  <c r="F31"/>
  <c r="F34" s="1"/>
  <c r="G8"/>
  <c r="H17" i="2" l="1"/>
  <c r="C15" i="1" s="1"/>
  <c r="I17" i="2"/>
  <c r="C20" i="1" s="1"/>
  <c r="F17" i="2"/>
  <c r="C17" i="1" s="1"/>
  <c r="BA40" i="3"/>
  <c r="E10" i="2" s="1"/>
  <c r="G17"/>
  <c r="C14" i="1" s="1"/>
  <c r="BA18" i="3"/>
  <c r="BA25" s="1"/>
  <c r="E7" i="2" s="1"/>
  <c r="BA27" i="3"/>
  <c r="BA30" s="1"/>
  <c r="E8" i="2" s="1"/>
  <c r="BA32" i="3"/>
  <c r="BA36" s="1"/>
  <c r="E9" i="2" s="1"/>
  <c r="G40" i="3"/>
  <c r="BA42"/>
  <c r="BA47" s="1"/>
  <c r="E11" i="2" s="1"/>
  <c r="BA49" i="3"/>
  <c r="BA50" s="1"/>
  <c r="E12" i="2" s="1"/>
  <c r="G59" i="3"/>
  <c r="G66"/>
  <c r="G54"/>
  <c r="E17" i="2" l="1"/>
  <c r="C16" i="1" l="1"/>
  <c r="C18" s="1"/>
  <c r="C21" s="1"/>
  <c r="G22" i="2"/>
  <c r="I22" s="1"/>
  <c r="G14" i="1" l="1"/>
  <c r="H23" i="2"/>
  <c r="G22" i="1" s="1"/>
  <c r="G21" s="1"/>
  <c r="C22" l="1"/>
</calcChain>
</file>

<file path=xl/sharedStrings.xml><?xml version="1.0" encoding="utf-8"?>
<sst xmlns="http://schemas.openxmlformats.org/spreadsheetml/2006/main" count="262" uniqueCount="177">
  <si>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</si>
  <si>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</si>
  <si>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</si>
  <si>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</si>
  <si>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</si>
  <si>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</si>
  <si>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</si>
  <si>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</si>
  <si>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</si>
  <si>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</si>
  <si>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</si>
  <si>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</si>
  <si>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</si>
  <si>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</si>
  <si>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</si>
  <si>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</si>
  <si>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</si>
  <si>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</si>
  <si>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</si>
  <si>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</si>
  <si>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</si>
  <si>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</si>
  <si>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</si>
  <si>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</si>
  <si>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</si>
  <si>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</si>
  <si>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</si>
  <si>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</si>
  <si>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</si>
  <si>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</si>
  <si>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</si>
  <si>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</si>
  <si>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</si>
  <si>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</si>
  <si>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</si>
  <si>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</si>
  <si>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</si>
  <si>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</si>
  <si>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</si>
  <si>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</si>
  <si>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</si>
  <si>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</si>
  <si>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</si>
  <si>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</si>
  <si>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</si>
  <si>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</si>
  <si>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</si>
  <si>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</si>
  <si>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</si>
  <si>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</si>
  <si>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</si>
  <si>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</si>
  <si>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</si>
  <si>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</si>
  <si>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</si>
  <si>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</si>
  <si>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</si>
  <si>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</si>
  <si>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</si>
  <si>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</si>
  <si>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</si>
  <si>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</si>
  <si>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</si>
  <si>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</si>
  <si>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</si>
  <si>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</si>
  <si>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</si>
  <si>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</si>
  <si>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</si>
  <si>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Město KOLÍN, Městský úřad Kolín.</t>
  </si>
  <si>
    <t>OPRAVA  VODOJEMU V Zibohlavech</t>
  </si>
  <si>
    <t>614 47-1713.R00</t>
  </si>
  <si>
    <t>Vyspravení-reprofilace beton. kcí. / Planitop Rasa Ripara/STROPY, KOPULE,vnitřní,50%</t>
  </si>
  <si>
    <t>m2</t>
  </si>
  <si>
    <t>601 01-1193.R00</t>
  </si>
  <si>
    <t>Kontaktní - základní nátěr na bet. povrchy a průvlaky, spodních a kopule  / Malech</t>
  </si>
  <si>
    <t>601 01-1141.RT3</t>
  </si>
  <si>
    <t>Omítka stropů štuková 033/29 (ip 29 K) ručně tloušťka vrstvy 4 mm</t>
  </si>
  <si>
    <t>612 10-0033.RAA</t>
  </si>
  <si>
    <t>Oprava omítek stěn vnitřních vápenocem. štukových oprava z 50 %, penetrace,malba</t>
  </si>
  <si>
    <t>289 90-2111.R00</t>
  </si>
  <si>
    <t>Otlučení nebo odsekání omítek stěn / porušená vnitř.om KOPULE - obnažení armatury50%</t>
  </si>
  <si>
    <t>216 90-4391.R00</t>
  </si>
  <si>
    <t>Příplatek za ruční dočištění ocelovými kartáči / otryskání armatury na bílý kov.</t>
  </si>
  <si>
    <t>289 90-2211.R00</t>
  </si>
  <si>
    <t>Otlučení nebo odsekání omítek líce kleneb stropů/ porušená omítka průvlaků, .3strop,50%</t>
  </si>
  <si>
    <t>216 90-4112.R00</t>
  </si>
  <si>
    <t>Očištění tlakovou  vodou zdiva stěn a rubu nosníků / všechny plochy vnitř.</t>
  </si>
  <si>
    <t>62</t>
  </si>
  <si>
    <t>Upravy povrchů vnější</t>
  </si>
  <si>
    <t>622 11-0020.RAA</t>
  </si>
  <si>
    <t>Oprava omítek stěn vnějších břizolitových oprava z 10 % plochy</t>
  </si>
  <si>
    <t>602 01-5187.RT2</t>
  </si>
  <si>
    <t>Omítka strukturovaná weber.pas silikon rýhovaná, tloušťka vrstvy 2,5 mm/ celkem plochy</t>
  </si>
  <si>
    <t>585-81709</t>
  </si>
  <si>
    <t>Přednátěr  Weber,/  .Ton micro pod strukturovanou om.</t>
  </si>
  <si>
    <t>kg</t>
  </si>
  <si>
    <t>Vyspravení-reprofilace beton kcí. / Planitop Rasa Ripara/ KOPULE A NÁDRŽ vnější, 50%</t>
  </si>
  <si>
    <t>Kontaktní-základní nátěr na bet.povrchy/KOPULE a NÁDRŽ vnější plocha</t>
  </si>
  <si>
    <t>Příplatek za ruční dočištění ocelovými kartáči /vnější pl.</t>
  </si>
  <si>
    <t xml:space="preserve">Očištění tlakovou vodou zdiva vnějších opr. stěn </t>
  </si>
  <si>
    <t>63</t>
  </si>
  <si>
    <t>Podlahy a podlahové konstrukce</t>
  </si>
  <si>
    <t>631 41-6211.R00</t>
  </si>
  <si>
    <t>Podkladní nášlapná  vrstva  podlah- /Topcem pronto 7m2*4ks*0,02tl.</t>
  </si>
  <si>
    <t>m3</t>
  </si>
  <si>
    <t xml:space="preserve">Přednátěr weber.podlah stropů </t>
  </si>
  <si>
    <t>430 00-0000.RAA</t>
  </si>
  <si>
    <t>Stupeň betonový 30 x 15 cm, včetně bednění na přímém schodišti</t>
  </si>
  <si>
    <t>m</t>
  </si>
  <si>
    <t>94</t>
  </si>
  <si>
    <t>Lešení a stavební výtahy</t>
  </si>
  <si>
    <t>941 94-1832.R00</t>
  </si>
  <si>
    <t xml:space="preserve">Demontáž lešení leh.řad.s podlahami,š.1 m, H 30 m </t>
  </si>
  <si>
    <t>941 95-5001.R00</t>
  </si>
  <si>
    <t>Lešení lehké pomocné, výška podlahy do 1,2 m / vnitřní</t>
  </si>
  <si>
    <t>941 94-1032.R00</t>
  </si>
  <si>
    <t xml:space="preserve">Montáž lešení leh.řad.s podlahami,š.do 1 m, H 30 m </t>
  </si>
  <si>
    <t>941 94-1191.R00</t>
  </si>
  <si>
    <t>Příplatek za každý měsíc použití lešení k pol.1032 /do 1 měs</t>
  </si>
  <si>
    <t>95</t>
  </si>
  <si>
    <t>Dokončovací kce na pozem.stav.</t>
  </si>
  <si>
    <t>952 90-2110.R00</t>
  </si>
  <si>
    <t xml:space="preserve">Čištění zametáním v místnostech a chodbách </t>
  </si>
  <si>
    <t>952 90-1110.R00</t>
  </si>
  <si>
    <t xml:space="preserve">Čištění mytím vsech  ploch oken a dveří </t>
  </si>
  <si>
    <t>96</t>
  </si>
  <si>
    <t>Bourání konstrukcí</t>
  </si>
  <si>
    <t>979 08-1111.R00</t>
  </si>
  <si>
    <t>Odvoz suti a vybour. hmot na skládku do 1 km /Šumbor 20km.</t>
  </si>
  <si>
    <t>t</t>
  </si>
  <si>
    <t>979 08-1121.R00</t>
  </si>
  <si>
    <t>Příplatek k odvozu za každý další 1 km skl. v Šumbor, 20 km/ 19kmx10t</t>
  </si>
  <si>
    <t>979 08-2111.R00</t>
  </si>
  <si>
    <t xml:space="preserve">Vnitrostaveništní doprava suti do 10 m </t>
  </si>
  <si>
    <t>979 99-9997.R00</t>
  </si>
  <si>
    <t xml:space="preserve">Poplatek za skládku čistá suť Šumbor </t>
  </si>
  <si>
    <t>979 08-2121.R00</t>
  </si>
  <si>
    <t>Příplatek k vnitrost. dopravě suti za dalších 5 m / 2 díly x 10t</t>
  </si>
  <si>
    <t>99</t>
  </si>
  <si>
    <t>Staveništní přesun hmot</t>
  </si>
  <si>
    <t>998 01-1003.R00</t>
  </si>
  <si>
    <t xml:space="preserve">Přesun hmot pro budovy zděné výšky do 24 m </t>
  </si>
  <si>
    <t>711</t>
  </si>
  <si>
    <t>Izolace proti vodě</t>
  </si>
  <si>
    <t>711 21-0020.RAA</t>
  </si>
  <si>
    <t>Stěrka  hydroizolační, těsnící hmotoa NA KOPULI a plášti nádrže , DVOJITÁ /Aquaflex Roof</t>
  </si>
  <si>
    <t>777 65-2955.R00</t>
  </si>
  <si>
    <t>Povrchová penetrace ploch, vrchních  / Malech/ NA KOPULI</t>
  </si>
  <si>
    <t>767</t>
  </si>
  <si>
    <t>Konstrukce zámečnické</t>
  </si>
  <si>
    <t>767 99-6801.R00</t>
  </si>
  <si>
    <t>Demontáž atypických ocelových konstr. do 50 kg / zbytky potrubí</t>
  </si>
  <si>
    <t>767 99-0010.RAC</t>
  </si>
  <si>
    <t>Atypické ocelové konstrukce / oprava ocelových dopln.kcí-dveře, poklopy</t>
  </si>
  <si>
    <t>767 62-0010.RAA</t>
  </si>
  <si>
    <t>Okna ocelová, plocha do 1,5 m2 zasklení jednoduchým sklem</t>
  </si>
  <si>
    <t>783</t>
  </si>
  <si>
    <t>Nátěry</t>
  </si>
  <si>
    <t>783 90-0020.RAA</t>
  </si>
  <si>
    <t>Odstranění nátěrů z kovových doplňkových kostrukcí oškrábáním</t>
  </si>
  <si>
    <t>783 22-0010.RAC</t>
  </si>
  <si>
    <t>Nátěr kovových doplňkových konstrukcí syntetický dvojnásobný krycí / zábradlí</t>
  </si>
  <si>
    <t>783 90-3811.R00</t>
  </si>
  <si>
    <t xml:space="preserve">Odmaštění chemickými rozpouštědly </t>
  </si>
  <si>
    <t>783 90-4811.R00</t>
  </si>
  <si>
    <t xml:space="preserve">Odrezivění kovových konstrukcí </t>
  </si>
  <si>
    <t>783 29-2002.R00</t>
  </si>
  <si>
    <t xml:space="preserve">Nátěr ochrana výztuže před korozí/ Mapefer 1K </t>
  </si>
  <si>
    <t>M21</t>
  </si>
  <si>
    <t>Elektromontáže</t>
  </si>
  <si>
    <t>210 19-0003.R00</t>
  </si>
  <si>
    <t>Montáž  rozvodnic / bezpečnostní  odpojení /zakrytování plechem</t>
  </si>
  <si>
    <t>kus</t>
  </si>
  <si>
    <t>Zařízení staveniště, oplocení,WC,bezpečnost</t>
  </si>
  <si>
    <t>rozpočet projektanta</t>
  </si>
  <si>
    <t>Město Kolín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</si>
</sst>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28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>
      <c r="A4" s="7"/>
      <c r="B4" s="8"/>
      <c r="C4" s="9" t="s">
        <v>70</v>
      </c>
      <c r="D4" s="10"/>
      <c r="E4" s="10"/>
      <c r="F4" s="11"/>
      <c r="G4" s="12"/>
    </row>
    <row r="5" spans="1:57" ht="12.9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176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175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" customHeight="1">
      <c r="A14" s="45"/>
      <c r="B14" s="46" t="s">
        <v>19</v>
      </c>
      <c r="C14" s="47">
        <f>Dodavka</f>
        <v>0</v>
      </c>
      <c r="D14" s="48" t="str">
        <f>Rekapitulace!A22</f>
        <v>Zařízení staveniště, oplocení,WC,bezpečnost</v>
      </c>
      <c r="E14" s="49"/>
      <c r="F14" s="50"/>
      <c r="G14" s="47">
        <f>Rekapitulace!I22</f>
        <v>0</v>
      </c>
    </row>
    <row r="15" spans="1:57" ht="15.9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" customHeight="1">
      <c r="A19" s="54"/>
      <c r="B19" s="46"/>
      <c r="C19" s="47"/>
      <c r="D19" s="26"/>
      <c r="E19" s="51"/>
      <c r="F19" s="52"/>
      <c r="G19" s="47"/>
    </row>
    <row r="20" spans="1:7" ht="15.9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topLeftCell="A14" workbookViewId="0">
      <selection activeCell="H23" sqref="H23:I23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76" t="s">
        <v>5</v>
      </c>
      <c r="B1" s="77"/>
      <c r="C1" s="78" t="str">
        <f>CONCATENATE(cislostavby," ",nazevstavby)</f>
        <v xml:space="preserve"> Město KOLÍN, Městský úřad Kolín.</v>
      </c>
      <c r="D1" s="79"/>
      <c r="E1" s="80"/>
      <c r="F1" s="79"/>
      <c r="G1" s="81"/>
      <c r="H1" s="82"/>
      <c r="I1" s="83"/>
    </row>
    <row r="2" spans="1:9" ht="13.8" thickBot="1">
      <c r="A2" s="84" t="s">
        <v>1</v>
      </c>
      <c r="B2" s="85"/>
      <c r="C2" s="86" t="str">
        <f>CONCATENATE(cisloobjektu," ",nazevobjektu)</f>
        <v xml:space="preserve"> OPRAVA  VODOJEMU V Zibohlavech</v>
      </c>
      <c r="D2" s="87"/>
      <c r="E2" s="88"/>
      <c r="F2" s="87"/>
      <c r="G2" s="89"/>
      <c r="H2" s="89"/>
      <c r="I2" s="90"/>
    </row>
    <row r="3" spans="1:9" ht="13.8" thickTop="1">
      <c r="F3" s="11"/>
    </row>
    <row r="4" spans="1:9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8" thickBot="1"/>
    <row r="6" spans="1:9" s="11" customFormat="1" ht="13.8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>
      <c r="A7" s="193" t="str">
        <f>Položky!B17</f>
        <v>62</v>
      </c>
      <c r="B7" s="99" t="str">
        <f>Položky!C17</f>
        <v>Upravy povrchů vnější</v>
      </c>
      <c r="C7" s="100"/>
      <c r="D7" s="101"/>
      <c r="E7" s="194">
        <f>Položky!BA25</f>
        <v>0</v>
      </c>
      <c r="F7" s="195">
        <f>Položky!BB25</f>
        <v>0</v>
      </c>
      <c r="G7" s="195">
        <f>Položky!BC25</f>
        <v>0</v>
      </c>
      <c r="H7" s="195">
        <f>Položky!BD25</f>
        <v>0</v>
      </c>
      <c r="I7" s="196">
        <f>Položky!BE25</f>
        <v>0</v>
      </c>
    </row>
    <row r="8" spans="1:9" s="11" customFormat="1">
      <c r="A8" s="193" t="str">
        <f>Položky!B26</f>
        <v>63</v>
      </c>
      <c r="B8" s="99" t="str">
        <f>Položky!C26</f>
        <v>Podlahy a podlahové konstrukce</v>
      </c>
      <c r="C8" s="100"/>
      <c r="D8" s="101"/>
      <c r="E8" s="194">
        <f>Položky!BA30</f>
        <v>0</v>
      </c>
      <c r="F8" s="195">
        <f>Položky!BB30</f>
        <v>0</v>
      </c>
      <c r="G8" s="195">
        <f>Položky!BC30</f>
        <v>0</v>
      </c>
      <c r="H8" s="195">
        <f>Položky!BD30</f>
        <v>0</v>
      </c>
      <c r="I8" s="196">
        <f>Položky!BE30</f>
        <v>0</v>
      </c>
    </row>
    <row r="9" spans="1:9" s="11" customFormat="1">
      <c r="A9" s="193" t="str">
        <f>Položky!B31</f>
        <v>94</v>
      </c>
      <c r="B9" s="99" t="str">
        <f>Položky!C31</f>
        <v>Lešení a stavební výtahy</v>
      </c>
      <c r="C9" s="100"/>
      <c r="D9" s="101"/>
      <c r="E9" s="194">
        <f>Položky!BA36</f>
        <v>0</v>
      </c>
      <c r="F9" s="195">
        <f>Položky!BB36</f>
        <v>0</v>
      </c>
      <c r="G9" s="195">
        <f>Položky!BC36</f>
        <v>0</v>
      </c>
      <c r="H9" s="195">
        <f>Položky!BD36</f>
        <v>0</v>
      </c>
      <c r="I9" s="196">
        <f>Položky!BE36</f>
        <v>0</v>
      </c>
    </row>
    <row r="10" spans="1:9" s="11" customFormat="1">
      <c r="A10" s="193" t="str">
        <f>Položky!B37</f>
        <v>95</v>
      </c>
      <c r="B10" s="99" t="str">
        <f>Položky!C37</f>
        <v>Dokončovací kce na pozem.stav.</v>
      </c>
      <c r="C10" s="100"/>
      <c r="D10" s="101"/>
      <c r="E10" s="194">
        <f>Položky!BA40</f>
        <v>0</v>
      </c>
      <c r="F10" s="195">
        <f>Položky!BB40</f>
        <v>0</v>
      </c>
      <c r="G10" s="195">
        <f>Položky!BC40</f>
        <v>0</v>
      </c>
      <c r="H10" s="195">
        <f>Položky!BD40</f>
        <v>0</v>
      </c>
      <c r="I10" s="196">
        <f>Položky!BE40</f>
        <v>0</v>
      </c>
    </row>
    <row r="11" spans="1:9" s="11" customFormat="1">
      <c r="A11" s="193" t="str">
        <f>Položky!B41</f>
        <v>96</v>
      </c>
      <c r="B11" s="99" t="str">
        <f>Položky!C41</f>
        <v>Bourání konstrukcí</v>
      </c>
      <c r="C11" s="100"/>
      <c r="D11" s="101"/>
      <c r="E11" s="194">
        <f>Položky!BA47</f>
        <v>0</v>
      </c>
      <c r="F11" s="195">
        <f>Položky!BB47</f>
        <v>0</v>
      </c>
      <c r="G11" s="195">
        <f>Položky!BC47</f>
        <v>0</v>
      </c>
      <c r="H11" s="195">
        <f>Položky!BD47</f>
        <v>0</v>
      </c>
      <c r="I11" s="196">
        <f>Položky!BE47</f>
        <v>0</v>
      </c>
    </row>
    <row r="12" spans="1:9" s="11" customFormat="1">
      <c r="A12" s="193" t="str">
        <f>Položky!B48</f>
        <v>99</v>
      </c>
      <c r="B12" s="99" t="str">
        <f>Položky!C48</f>
        <v>Staveništní přesun hmot</v>
      </c>
      <c r="C12" s="100"/>
      <c r="D12" s="101"/>
      <c r="E12" s="194">
        <f>Položky!BA50</f>
        <v>0</v>
      </c>
      <c r="F12" s="195">
        <f>Položky!BB50</f>
        <v>0</v>
      </c>
      <c r="G12" s="195">
        <f>Položky!BC50</f>
        <v>0</v>
      </c>
      <c r="H12" s="195">
        <f>Položky!BD50</f>
        <v>0</v>
      </c>
      <c r="I12" s="196">
        <f>Položky!BE50</f>
        <v>0</v>
      </c>
    </row>
    <row r="13" spans="1:9" s="11" customFormat="1">
      <c r="A13" s="193" t="str">
        <f>Položky!B51</f>
        <v>711</v>
      </c>
      <c r="B13" s="99" t="str">
        <f>Položky!C51</f>
        <v>Izolace proti vodě</v>
      </c>
      <c r="C13" s="100"/>
      <c r="D13" s="101"/>
      <c r="E13" s="194">
        <f>Položky!BA54</f>
        <v>0</v>
      </c>
      <c r="F13" s="195">
        <f>Položky!BB54</f>
        <v>0</v>
      </c>
      <c r="G13" s="195">
        <f>Položky!BC54</f>
        <v>0</v>
      </c>
      <c r="H13" s="195">
        <f>Položky!BD54</f>
        <v>0</v>
      </c>
      <c r="I13" s="196">
        <f>Položky!BE54</f>
        <v>0</v>
      </c>
    </row>
    <row r="14" spans="1:9" s="11" customFormat="1">
      <c r="A14" s="193" t="str">
        <f>Položky!B55</f>
        <v>767</v>
      </c>
      <c r="B14" s="99" t="str">
        <f>Položky!C55</f>
        <v>Konstrukce zámečnické</v>
      </c>
      <c r="C14" s="100"/>
      <c r="D14" s="101"/>
      <c r="E14" s="194">
        <f>Položky!BA59</f>
        <v>0</v>
      </c>
      <c r="F14" s="195">
        <f>Položky!BB59</f>
        <v>0</v>
      </c>
      <c r="G14" s="195">
        <f>Položky!BC59</f>
        <v>0</v>
      </c>
      <c r="H14" s="195">
        <f>Položky!BD59</f>
        <v>0</v>
      </c>
      <c r="I14" s="196">
        <f>Položky!BE59</f>
        <v>0</v>
      </c>
    </row>
    <row r="15" spans="1:9" s="11" customFormat="1">
      <c r="A15" s="193" t="str">
        <f>Položky!B60</f>
        <v>783</v>
      </c>
      <c r="B15" s="99" t="str">
        <f>Položky!C60</f>
        <v>Nátěry</v>
      </c>
      <c r="C15" s="100"/>
      <c r="D15" s="101"/>
      <c r="E15" s="194">
        <f>Položky!BA66</f>
        <v>0</v>
      </c>
      <c r="F15" s="195">
        <f>Položky!BB66</f>
        <v>0</v>
      </c>
      <c r="G15" s="195">
        <f>Položky!BC66</f>
        <v>0</v>
      </c>
      <c r="H15" s="195">
        <f>Položky!BD66</f>
        <v>0</v>
      </c>
      <c r="I15" s="196">
        <f>Položky!BE66</f>
        <v>0</v>
      </c>
    </row>
    <row r="16" spans="1:9" s="11" customFormat="1" ht="13.8" thickBot="1">
      <c r="A16" s="193" t="str">
        <f>Položky!B67</f>
        <v>M21</v>
      </c>
      <c r="B16" s="99" t="str">
        <f>Položky!C67</f>
        <v>Elektromontáže</v>
      </c>
      <c r="C16" s="100"/>
      <c r="D16" s="101"/>
      <c r="E16" s="194">
        <f>Položky!BA69</f>
        <v>0</v>
      </c>
      <c r="F16" s="195">
        <f>Položky!BB69</f>
        <v>0</v>
      </c>
      <c r="G16" s="195">
        <f>Položky!BC69</f>
        <v>0</v>
      </c>
      <c r="H16" s="195">
        <f>Položky!BD69</f>
        <v>0</v>
      </c>
      <c r="I16" s="196">
        <f>Položky!BE69</f>
        <v>0</v>
      </c>
    </row>
    <row r="17" spans="1:57" s="107" customFormat="1" ht="13.8" thickBot="1">
      <c r="A17" s="102"/>
      <c r="B17" s="94" t="s">
        <v>50</v>
      </c>
      <c r="C17" s="94"/>
      <c r="D17" s="103"/>
      <c r="E17" s="104">
        <f>SUM(E7:E16)</f>
        <v>0</v>
      </c>
      <c r="F17" s="105">
        <f>SUM(F7:F16)</f>
        <v>0</v>
      </c>
      <c r="G17" s="105">
        <f>SUM(G7:G16)</f>
        <v>0</v>
      </c>
      <c r="H17" s="105">
        <f>SUM(H7:H16)</f>
        <v>0</v>
      </c>
      <c r="I17" s="106">
        <f>SUM(I7:I16)</f>
        <v>0</v>
      </c>
    </row>
    <row r="18" spans="1:57">
      <c r="A18" s="100"/>
      <c r="B18" s="100"/>
      <c r="C18" s="100"/>
      <c r="D18" s="100"/>
      <c r="E18" s="100"/>
      <c r="F18" s="100"/>
      <c r="G18" s="100"/>
      <c r="H18" s="100"/>
      <c r="I18" s="100"/>
    </row>
    <row r="19" spans="1:57" ht="19.5" customHeight="1">
      <c r="A19" s="108" t="s">
        <v>51</v>
      </c>
      <c r="B19" s="108"/>
      <c r="C19" s="108"/>
      <c r="D19" s="108"/>
      <c r="E19" s="108"/>
      <c r="F19" s="108"/>
      <c r="G19" s="109"/>
      <c r="H19" s="108"/>
      <c r="I19" s="108"/>
      <c r="BA19" s="32"/>
      <c r="BB19" s="32"/>
      <c r="BC19" s="32"/>
      <c r="BD19" s="32"/>
      <c r="BE19" s="32"/>
    </row>
    <row r="20" spans="1:57" ht="13.8" thickBot="1">
      <c r="A20" s="110"/>
      <c r="B20" s="110"/>
      <c r="C20" s="110"/>
      <c r="D20" s="110"/>
      <c r="E20" s="110"/>
      <c r="F20" s="110"/>
      <c r="G20" s="110"/>
      <c r="H20" s="110"/>
      <c r="I20" s="110"/>
    </row>
    <row r="21" spans="1:57">
      <c r="A21" s="111" t="s">
        <v>52</v>
      </c>
      <c r="B21" s="112"/>
      <c r="C21" s="112"/>
      <c r="D21" s="113"/>
      <c r="E21" s="114" t="s">
        <v>53</v>
      </c>
      <c r="F21" s="115" t="s">
        <v>54</v>
      </c>
      <c r="G21" s="116" t="s">
        <v>55</v>
      </c>
      <c r="H21" s="117"/>
      <c r="I21" s="118" t="s">
        <v>53</v>
      </c>
    </row>
    <row r="22" spans="1:57">
      <c r="A22" s="119" t="s">
        <v>174</v>
      </c>
      <c r="B22" s="120"/>
      <c r="C22" s="120"/>
      <c r="D22" s="121"/>
      <c r="E22" s="122"/>
      <c r="F22" s="123">
        <v>0</v>
      </c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0</v>
      </c>
    </row>
    <row r="23" spans="1:57" ht="13.8" thickBot="1">
      <c r="A23" s="127"/>
      <c r="B23" s="128" t="s">
        <v>56</v>
      </c>
      <c r="C23" s="129"/>
      <c r="D23" s="130"/>
      <c r="E23" s="131"/>
      <c r="F23" s="132"/>
      <c r="G23" s="132"/>
      <c r="H23" s="133">
        <f>SUM(I22:I22)</f>
        <v>0</v>
      </c>
      <c r="I23" s="134"/>
    </row>
    <row r="24" spans="1:57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>
      <c r="B25" s="107"/>
      <c r="F25" s="135"/>
      <c r="G25" s="136"/>
      <c r="H25" s="136"/>
      <c r="I25" s="137"/>
    </row>
    <row r="26" spans="1:57">
      <c r="F26" s="135"/>
      <c r="G26" s="136"/>
      <c r="H26" s="136"/>
      <c r="I26" s="137"/>
    </row>
    <row r="27" spans="1:57">
      <c r="F27" s="135"/>
      <c r="G27" s="136"/>
      <c r="H27" s="136"/>
      <c r="I27" s="137"/>
    </row>
    <row r="28" spans="1:57">
      <c r="F28" s="135"/>
      <c r="G28" s="136"/>
      <c r="H28" s="136"/>
      <c r="I28" s="137"/>
    </row>
    <row r="29" spans="1:57">
      <c r="F29" s="135"/>
      <c r="G29" s="136"/>
      <c r="H29" s="136"/>
      <c r="I29" s="137"/>
    </row>
    <row r="30" spans="1:57">
      <c r="F30" s="135"/>
      <c r="G30" s="136"/>
      <c r="H30" s="136"/>
      <c r="I30" s="137"/>
    </row>
    <row r="31" spans="1:57">
      <c r="F31" s="135"/>
      <c r="G31" s="136"/>
      <c r="H31" s="136"/>
      <c r="I31" s="137"/>
    </row>
    <row r="32" spans="1:57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  <row r="67" spans="6:9">
      <c r="F67" s="135"/>
      <c r="G67" s="136"/>
      <c r="H67" s="136"/>
      <c r="I67" s="137"/>
    </row>
    <row r="68" spans="6:9">
      <c r="F68" s="135"/>
      <c r="G68" s="136"/>
      <c r="H68" s="136"/>
      <c r="I68" s="137"/>
    </row>
    <row r="69" spans="6:9">
      <c r="F69" s="135"/>
      <c r="G69" s="136"/>
      <c r="H69" s="136"/>
      <c r="I69" s="137"/>
    </row>
    <row r="70" spans="6:9">
      <c r="F70" s="135"/>
      <c r="G70" s="136"/>
      <c r="H70" s="136"/>
      <c r="I70" s="137"/>
    </row>
    <row r="71" spans="6:9">
      <c r="F71" s="135"/>
      <c r="G71" s="136"/>
      <c r="H71" s="136"/>
      <c r="I71" s="137"/>
    </row>
    <row r="72" spans="6:9">
      <c r="F72" s="135"/>
      <c r="G72" s="136"/>
      <c r="H72" s="136"/>
      <c r="I72" s="137"/>
    </row>
    <row r="73" spans="6:9">
      <c r="F73" s="135"/>
      <c r="G73" s="136"/>
      <c r="H73" s="136"/>
      <c r="I73" s="137"/>
    </row>
    <row r="74" spans="6:9">
      <c r="F74" s="135"/>
      <c r="G74" s="136"/>
      <c r="H74" s="136"/>
      <c r="I74" s="137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2"/>
  <sheetViews>
    <sheetView showGridLines="0" showZeros="0" zoomScaleNormal="100" workbookViewId="0">
      <selection activeCell="A69" sqref="A69:IV71"/>
    </sheetView>
  </sheetViews>
  <sheetFormatPr defaultColWidth="9.109375" defaultRowHeight="13.2"/>
  <cols>
    <col min="1" max="1" width="3.88671875" style="139" customWidth="1"/>
    <col min="2" max="2" width="12" style="139" customWidth="1"/>
    <col min="3" max="3" width="40.44140625" style="139" customWidth="1"/>
    <col min="4" max="4" width="5.5546875" style="139" customWidth="1"/>
    <col min="5" max="5" width="8.5546875" style="187" customWidth="1"/>
    <col min="6" max="6" width="9.88671875" style="139" customWidth="1"/>
    <col min="7" max="7" width="13.88671875" style="139" customWidth="1"/>
    <col min="8" max="16384" width="9.109375" style="139"/>
  </cols>
  <sheetData>
    <row r="1" spans="1:104" ht="15.6">
      <c r="A1" s="138" t="s">
        <v>57</v>
      </c>
      <c r="B1" s="138"/>
      <c r="C1" s="138"/>
      <c r="D1" s="138"/>
      <c r="E1" s="138"/>
      <c r="F1" s="138"/>
      <c r="G1" s="138"/>
    </row>
    <row r="2" spans="1:104" ht="13.8" thickBot="1">
      <c r="A2" s="140"/>
      <c r="B2" s="141"/>
      <c r="C2" s="142"/>
      <c r="D2" s="142"/>
      <c r="E2" s="143"/>
      <c r="F2" s="142"/>
      <c r="G2" s="142"/>
    </row>
    <row r="3" spans="1:104" ht="13.8" thickTop="1">
      <c r="A3" s="144" t="s">
        <v>5</v>
      </c>
      <c r="B3" s="145"/>
      <c r="C3" s="146" t="str">
        <f>CONCATENATE(cislostavby," ",nazevstavby)</f>
        <v xml:space="preserve"> Město KOLÍN, Městský úřad Kolín.</v>
      </c>
      <c r="D3" s="147"/>
      <c r="E3" s="148"/>
      <c r="F3" s="149">
        <f>Rekapitulace!H1</f>
        <v>0</v>
      </c>
      <c r="G3" s="150"/>
    </row>
    <row r="4" spans="1:104" ht="13.8" thickBot="1">
      <c r="A4" s="151" t="s">
        <v>1</v>
      </c>
      <c r="B4" s="152"/>
      <c r="C4" s="153" t="str">
        <f>CONCATENATE(cisloobjektu," ",nazevobjektu)</f>
        <v xml:space="preserve"> OPRAVA  VODOJEMU V Zibohlavech</v>
      </c>
      <c r="D4" s="154"/>
      <c r="E4" s="155"/>
      <c r="F4" s="155"/>
      <c r="G4" s="156"/>
    </row>
    <row r="5" spans="1:104" ht="13.8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ht="21">
      <c r="A8" s="173">
        <v>1</v>
      </c>
      <c r="B8" s="174" t="s">
        <v>71</v>
      </c>
      <c r="C8" s="175" t="s">
        <v>72</v>
      </c>
      <c r="D8" s="176" t="s">
        <v>73</v>
      </c>
      <c r="E8" s="177">
        <v>32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0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4.9950000000000001E-2</v>
      </c>
    </row>
    <row r="9" spans="1:104" ht="21">
      <c r="A9" s="173">
        <v>2</v>
      </c>
      <c r="B9" s="174" t="s">
        <v>74</v>
      </c>
      <c r="C9" s="175" t="s">
        <v>75</v>
      </c>
      <c r="D9" s="176" t="s">
        <v>73</v>
      </c>
      <c r="E9" s="177">
        <v>85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0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3.8000000000000002E-4</v>
      </c>
    </row>
    <row r="10" spans="1:104" ht="21">
      <c r="A10" s="173">
        <v>3</v>
      </c>
      <c r="B10" s="174" t="s">
        <v>76</v>
      </c>
      <c r="C10" s="175" t="s">
        <v>77</v>
      </c>
      <c r="D10" s="176" t="s">
        <v>73</v>
      </c>
      <c r="E10" s="177">
        <v>85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0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5.5900000000000004E-3</v>
      </c>
    </row>
    <row r="11" spans="1:104" ht="21">
      <c r="A11" s="173">
        <v>4</v>
      </c>
      <c r="B11" s="174" t="s">
        <v>78</v>
      </c>
      <c r="C11" s="175" t="s">
        <v>79</v>
      </c>
      <c r="D11" s="176" t="s">
        <v>73</v>
      </c>
      <c r="E11" s="177">
        <v>119.6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0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2.8219999999999999E-2</v>
      </c>
    </row>
    <row r="12" spans="1:104" ht="21">
      <c r="A12" s="173">
        <v>5</v>
      </c>
      <c r="B12" s="174" t="s">
        <v>80</v>
      </c>
      <c r="C12" s="175" t="s">
        <v>81</v>
      </c>
      <c r="D12" s="176" t="s">
        <v>73</v>
      </c>
      <c r="E12" s="177">
        <v>22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0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ht="21">
      <c r="A13" s="173">
        <v>6</v>
      </c>
      <c r="B13" s="174" t="s">
        <v>82</v>
      </c>
      <c r="C13" s="175" t="s">
        <v>83</v>
      </c>
      <c r="D13" s="176" t="s">
        <v>73</v>
      </c>
      <c r="E13" s="177">
        <v>32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0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 ht="21">
      <c r="A14" s="173">
        <v>7</v>
      </c>
      <c r="B14" s="174" t="s">
        <v>84</v>
      </c>
      <c r="C14" s="175" t="s">
        <v>85</v>
      </c>
      <c r="D14" s="176" t="s">
        <v>73</v>
      </c>
      <c r="E14" s="177">
        <v>10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0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ht="21">
      <c r="A15" s="173">
        <v>8</v>
      </c>
      <c r="B15" s="174" t="s">
        <v>86</v>
      </c>
      <c r="C15" s="175" t="s">
        <v>87</v>
      </c>
      <c r="D15" s="176" t="s">
        <v>73</v>
      </c>
      <c r="E15" s="177">
        <v>160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0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1E-3</v>
      </c>
    </row>
    <row r="16" spans="1:104">
      <c r="A16" s="179"/>
      <c r="B16" s="180" t="s">
        <v>68</v>
      </c>
      <c r="C16" s="181" t="str">
        <f>CONCATENATE(B7," ",C7)</f>
        <v>1 Zemní práce</v>
      </c>
      <c r="D16" s="179"/>
      <c r="E16" s="182"/>
      <c r="F16" s="182"/>
      <c r="G16" s="183">
        <f>SUM(G7:G15)</f>
        <v>0</v>
      </c>
      <c r="O16" s="172">
        <v>4</v>
      </c>
      <c r="BA16" s="184">
        <f>SUM(BA7:BA15)</f>
        <v>0</v>
      </c>
      <c r="BB16" s="184">
        <f>SUM(BB7:BB15)</f>
        <v>0</v>
      </c>
      <c r="BC16" s="184">
        <f>SUM(BC7:BC15)</f>
        <v>0</v>
      </c>
      <c r="BD16" s="184">
        <f>SUM(BD7:BD15)</f>
        <v>0</v>
      </c>
      <c r="BE16" s="184">
        <f>SUM(BE7:BE15)</f>
        <v>0</v>
      </c>
    </row>
    <row r="17" spans="1:104">
      <c r="A17" s="165" t="s">
        <v>65</v>
      </c>
      <c r="B17" s="166" t="s">
        <v>88</v>
      </c>
      <c r="C17" s="167" t="s">
        <v>89</v>
      </c>
      <c r="D17" s="168"/>
      <c r="E17" s="169"/>
      <c r="F17" s="169"/>
      <c r="G17" s="170"/>
      <c r="H17" s="171"/>
      <c r="I17" s="171"/>
      <c r="O17" s="172">
        <v>1</v>
      </c>
    </row>
    <row r="18" spans="1:104" ht="21">
      <c r="A18" s="173">
        <v>9</v>
      </c>
      <c r="B18" s="174" t="s">
        <v>90</v>
      </c>
      <c r="C18" s="175" t="s">
        <v>91</v>
      </c>
      <c r="D18" s="176" t="s">
        <v>73</v>
      </c>
      <c r="E18" s="177">
        <v>38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9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5.57E-2</v>
      </c>
    </row>
    <row r="19" spans="1:104" ht="21">
      <c r="A19" s="173">
        <v>10</v>
      </c>
      <c r="B19" s="174" t="s">
        <v>92</v>
      </c>
      <c r="C19" s="175" t="s">
        <v>93</v>
      </c>
      <c r="D19" s="176" t="s">
        <v>73</v>
      </c>
      <c r="E19" s="177">
        <v>38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10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2.8400000000000001E-3</v>
      </c>
    </row>
    <row r="20" spans="1:104">
      <c r="A20" s="173">
        <v>11</v>
      </c>
      <c r="B20" s="174" t="s">
        <v>94</v>
      </c>
      <c r="C20" s="175" t="s">
        <v>95</v>
      </c>
      <c r="D20" s="176" t="s">
        <v>96</v>
      </c>
      <c r="E20" s="177">
        <v>15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1</v>
      </c>
      <c r="AC20" s="139">
        <v>11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1E-3</v>
      </c>
    </row>
    <row r="21" spans="1:104" ht="21">
      <c r="A21" s="173">
        <v>12</v>
      </c>
      <c r="B21" s="174" t="s">
        <v>71</v>
      </c>
      <c r="C21" s="175" t="s">
        <v>97</v>
      </c>
      <c r="D21" s="176" t="s">
        <v>73</v>
      </c>
      <c r="E21" s="177">
        <v>64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12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4.9950000000000001E-2</v>
      </c>
    </row>
    <row r="22" spans="1:104" ht="21">
      <c r="A22" s="173">
        <v>13</v>
      </c>
      <c r="B22" s="174" t="s">
        <v>74</v>
      </c>
      <c r="C22" s="175" t="s">
        <v>98</v>
      </c>
      <c r="D22" s="176" t="s">
        <v>73</v>
      </c>
      <c r="E22" s="177">
        <v>128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13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3.8000000000000002E-4</v>
      </c>
    </row>
    <row r="23" spans="1:104">
      <c r="A23" s="173">
        <v>14</v>
      </c>
      <c r="B23" s="174" t="s">
        <v>82</v>
      </c>
      <c r="C23" s="175" t="s">
        <v>99</v>
      </c>
      <c r="D23" s="176" t="s">
        <v>73</v>
      </c>
      <c r="E23" s="177">
        <v>64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14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>
      <c r="A24" s="173">
        <v>15</v>
      </c>
      <c r="B24" s="174" t="s">
        <v>86</v>
      </c>
      <c r="C24" s="175" t="s">
        <v>100</v>
      </c>
      <c r="D24" s="176" t="s">
        <v>73</v>
      </c>
      <c r="E24" s="177">
        <v>166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15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1E-3</v>
      </c>
    </row>
    <row r="25" spans="1:104">
      <c r="A25" s="179"/>
      <c r="B25" s="180" t="s">
        <v>68</v>
      </c>
      <c r="C25" s="181" t="str">
        <f>CONCATENATE(B17," ",C17)</f>
        <v>62 Upravy povrchů vnější</v>
      </c>
      <c r="D25" s="179"/>
      <c r="E25" s="182"/>
      <c r="F25" s="182"/>
      <c r="G25" s="183">
        <f>SUM(G17:G24)</f>
        <v>0</v>
      </c>
      <c r="O25" s="172">
        <v>4</v>
      </c>
      <c r="BA25" s="184">
        <f>SUM(BA17:BA24)</f>
        <v>0</v>
      </c>
      <c r="BB25" s="184">
        <f>SUM(BB17:BB24)</f>
        <v>0</v>
      </c>
      <c r="BC25" s="184">
        <f>SUM(BC17:BC24)</f>
        <v>0</v>
      </c>
      <c r="BD25" s="184">
        <f>SUM(BD17:BD24)</f>
        <v>0</v>
      </c>
      <c r="BE25" s="184">
        <f>SUM(BE17:BE24)</f>
        <v>0</v>
      </c>
    </row>
    <row r="26" spans="1:104">
      <c r="A26" s="165" t="s">
        <v>65</v>
      </c>
      <c r="B26" s="166" t="s">
        <v>101</v>
      </c>
      <c r="C26" s="167" t="s">
        <v>102</v>
      </c>
      <c r="D26" s="168"/>
      <c r="E26" s="169"/>
      <c r="F26" s="169"/>
      <c r="G26" s="170"/>
      <c r="H26" s="171"/>
      <c r="I26" s="171"/>
      <c r="O26" s="172">
        <v>1</v>
      </c>
    </row>
    <row r="27" spans="1:104" ht="21">
      <c r="A27" s="173">
        <v>16</v>
      </c>
      <c r="B27" s="174" t="s">
        <v>103</v>
      </c>
      <c r="C27" s="175" t="s">
        <v>104</v>
      </c>
      <c r="D27" s="176" t="s">
        <v>105</v>
      </c>
      <c r="E27" s="177">
        <v>0.56000000000000005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16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1.919</v>
      </c>
    </row>
    <row r="28" spans="1:104">
      <c r="A28" s="173">
        <v>17</v>
      </c>
      <c r="B28" s="174" t="s">
        <v>94</v>
      </c>
      <c r="C28" s="175" t="s">
        <v>106</v>
      </c>
      <c r="D28" s="176" t="s">
        <v>96</v>
      </c>
      <c r="E28" s="177">
        <v>10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1</v>
      </c>
      <c r="AC28" s="139">
        <v>17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1E-3</v>
      </c>
    </row>
    <row r="29" spans="1:104" ht="21">
      <c r="A29" s="173">
        <v>18</v>
      </c>
      <c r="B29" s="174" t="s">
        <v>107</v>
      </c>
      <c r="C29" s="175" t="s">
        <v>108</v>
      </c>
      <c r="D29" s="176" t="s">
        <v>109</v>
      </c>
      <c r="E29" s="177">
        <v>3.5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18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0.11737</v>
      </c>
    </row>
    <row r="30" spans="1:104">
      <c r="A30" s="179"/>
      <c r="B30" s="180" t="s">
        <v>68</v>
      </c>
      <c r="C30" s="181" t="str">
        <f>CONCATENATE(B26," ",C26)</f>
        <v>63 Podlahy a podlahové konstrukce</v>
      </c>
      <c r="D30" s="179"/>
      <c r="E30" s="182"/>
      <c r="F30" s="182"/>
      <c r="G30" s="183">
        <f>SUM(G26:G29)</f>
        <v>0</v>
      </c>
      <c r="O30" s="172">
        <v>4</v>
      </c>
      <c r="BA30" s="184">
        <f>SUM(BA26:BA29)</f>
        <v>0</v>
      </c>
      <c r="BB30" s="184">
        <f>SUM(BB26:BB29)</f>
        <v>0</v>
      </c>
      <c r="BC30" s="184">
        <f>SUM(BC26:BC29)</f>
        <v>0</v>
      </c>
      <c r="BD30" s="184">
        <f>SUM(BD26:BD29)</f>
        <v>0</v>
      </c>
      <c r="BE30" s="184">
        <f>SUM(BE26:BE29)</f>
        <v>0</v>
      </c>
    </row>
    <row r="31" spans="1:104">
      <c r="A31" s="165" t="s">
        <v>65</v>
      </c>
      <c r="B31" s="166" t="s">
        <v>110</v>
      </c>
      <c r="C31" s="167" t="s">
        <v>111</v>
      </c>
      <c r="D31" s="168"/>
      <c r="E31" s="169"/>
      <c r="F31" s="169"/>
      <c r="G31" s="170"/>
      <c r="H31" s="171"/>
      <c r="I31" s="171"/>
      <c r="O31" s="172">
        <v>1</v>
      </c>
    </row>
    <row r="32" spans="1:104">
      <c r="A32" s="173">
        <v>19</v>
      </c>
      <c r="B32" s="174" t="s">
        <v>112</v>
      </c>
      <c r="C32" s="175" t="s">
        <v>113</v>
      </c>
      <c r="D32" s="176" t="s">
        <v>73</v>
      </c>
      <c r="E32" s="177">
        <v>400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19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>
      <c r="A33" s="173">
        <v>20</v>
      </c>
      <c r="B33" s="174" t="s">
        <v>114</v>
      </c>
      <c r="C33" s="175" t="s">
        <v>115</v>
      </c>
      <c r="D33" s="176" t="s">
        <v>73</v>
      </c>
      <c r="E33" s="177">
        <v>14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20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3.4590000000000003E-2</v>
      </c>
    </row>
    <row r="34" spans="1:104">
      <c r="A34" s="173">
        <v>21</v>
      </c>
      <c r="B34" s="174" t="s">
        <v>116</v>
      </c>
      <c r="C34" s="175" t="s">
        <v>117</v>
      </c>
      <c r="D34" s="176" t="s">
        <v>73</v>
      </c>
      <c r="E34" s="177">
        <v>400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21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3.338E-2</v>
      </c>
    </row>
    <row r="35" spans="1:104" ht="21">
      <c r="A35" s="173">
        <v>22</v>
      </c>
      <c r="B35" s="174" t="s">
        <v>118</v>
      </c>
      <c r="C35" s="175" t="s">
        <v>119</v>
      </c>
      <c r="D35" s="176" t="s">
        <v>73</v>
      </c>
      <c r="E35" s="177">
        <v>400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22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>
      <c r="A36" s="179"/>
      <c r="B36" s="180" t="s">
        <v>68</v>
      </c>
      <c r="C36" s="181" t="str">
        <f>CONCATENATE(B31," ",C31)</f>
        <v>94 Lešení a stavební výtahy</v>
      </c>
      <c r="D36" s="179"/>
      <c r="E36" s="182"/>
      <c r="F36" s="182"/>
      <c r="G36" s="183">
        <f>SUM(G31:G35)</f>
        <v>0</v>
      </c>
      <c r="O36" s="172">
        <v>4</v>
      </c>
      <c r="BA36" s="184">
        <f>SUM(BA31:BA35)</f>
        <v>0</v>
      </c>
      <c r="BB36" s="184">
        <f>SUM(BB31:BB35)</f>
        <v>0</v>
      </c>
      <c r="BC36" s="184">
        <f>SUM(BC31:BC35)</f>
        <v>0</v>
      </c>
      <c r="BD36" s="184">
        <f>SUM(BD31:BD35)</f>
        <v>0</v>
      </c>
      <c r="BE36" s="184">
        <f>SUM(BE31:BE35)</f>
        <v>0</v>
      </c>
    </row>
    <row r="37" spans="1:104">
      <c r="A37" s="165" t="s">
        <v>65</v>
      </c>
      <c r="B37" s="166" t="s">
        <v>120</v>
      </c>
      <c r="C37" s="167" t="s">
        <v>121</v>
      </c>
      <c r="D37" s="168"/>
      <c r="E37" s="169"/>
      <c r="F37" s="169"/>
      <c r="G37" s="170"/>
      <c r="H37" s="171"/>
      <c r="I37" s="171"/>
      <c r="O37" s="172">
        <v>1</v>
      </c>
    </row>
    <row r="38" spans="1:104">
      <c r="A38" s="173">
        <v>23</v>
      </c>
      <c r="B38" s="174" t="s">
        <v>122</v>
      </c>
      <c r="C38" s="175" t="s">
        <v>123</v>
      </c>
      <c r="D38" s="176" t="s">
        <v>73</v>
      </c>
      <c r="E38" s="177">
        <v>35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23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>
      <c r="A39" s="173">
        <v>24</v>
      </c>
      <c r="B39" s="174" t="s">
        <v>124</v>
      </c>
      <c r="C39" s="175" t="s">
        <v>125</v>
      </c>
      <c r="D39" s="176" t="s">
        <v>73</v>
      </c>
      <c r="E39" s="177">
        <v>15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24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>
      <c r="A40" s="179"/>
      <c r="B40" s="180" t="s">
        <v>68</v>
      </c>
      <c r="C40" s="181" t="str">
        <f>CONCATENATE(B37," ",C37)</f>
        <v>95 Dokončovací kce na pozem.stav.</v>
      </c>
      <c r="D40" s="179"/>
      <c r="E40" s="182"/>
      <c r="F40" s="182"/>
      <c r="G40" s="183">
        <f>SUM(G37:G39)</f>
        <v>0</v>
      </c>
      <c r="O40" s="172">
        <v>4</v>
      </c>
      <c r="BA40" s="184">
        <f>SUM(BA37:BA39)</f>
        <v>0</v>
      </c>
      <c r="BB40" s="184">
        <f>SUM(BB37:BB39)</f>
        <v>0</v>
      </c>
      <c r="BC40" s="184">
        <f>SUM(BC37:BC39)</f>
        <v>0</v>
      </c>
      <c r="BD40" s="184">
        <f>SUM(BD37:BD39)</f>
        <v>0</v>
      </c>
      <c r="BE40" s="184">
        <f>SUM(BE37:BE39)</f>
        <v>0</v>
      </c>
    </row>
    <row r="41" spans="1:104">
      <c r="A41" s="165" t="s">
        <v>65</v>
      </c>
      <c r="B41" s="166" t="s">
        <v>126</v>
      </c>
      <c r="C41" s="167" t="s">
        <v>127</v>
      </c>
      <c r="D41" s="168"/>
      <c r="E41" s="169"/>
      <c r="F41" s="169"/>
      <c r="G41" s="170"/>
      <c r="H41" s="171"/>
      <c r="I41" s="171"/>
      <c r="O41" s="172">
        <v>1</v>
      </c>
    </row>
    <row r="42" spans="1:104" ht="21">
      <c r="A42" s="173">
        <v>25</v>
      </c>
      <c r="B42" s="174" t="s">
        <v>128</v>
      </c>
      <c r="C42" s="175" t="s">
        <v>129</v>
      </c>
      <c r="D42" s="176" t="s">
        <v>130</v>
      </c>
      <c r="E42" s="177">
        <v>10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25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ht="21">
      <c r="A43" s="173">
        <v>26</v>
      </c>
      <c r="B43" s="174" t="s">
        <v>131</v>
      </c>
      <c r="C43" s="175" t="s">
        <v>132</v>
      </c>
      <c r="D43" s="176" t="s">
        <v>130</v>
      </c>
      <c r="E43" s="177">
        <v>190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26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>
      <c r="A44" s="173">
        <v>27</v>
      </c>
      <c r="B44" s="174" t="s">
        <v>133</v>
      </c>
      <c r="C44" s="175" t="s">
        <v>134</v>
      </c>
      <c r="D44" s="176" t="s">
        <v>130</v>
      </c>
      <c r="E44" s="177">
        <v>10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27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>
      <c r="A45" s="173">
        <v>28</v>
      </c>
      <c r="B45" s="174" t="s">
        <v>135</v>
      </c>
      <c r="C45" s="175" t="s">
        <v>136</v>
      </c>
      <c r="D45" s="176" t="s">
        <v>130</v>
      </c>
      <c r="E45" s="177">
        <v>10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28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>
      <c r="A46" s="173">
        <v>29</v>
      </c>
      <c r="B46" s="174" t="s">
        <v>137</v>
      </c>
      <c r="C46" s="175" t="s">
        <v>138</v>
      </c>
      <c r="D46" s="176" t="s">
        <v>130</v>
      </c>
      <c r="E46" s="177">
        <v>20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29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>
      <c r="A47" s="179"/>
      <c r="B47" s="180" t="s">
        <v>68</v>
      </c>
      <c r="C47" s="181" t="str">
        <f>CONCATENATE(B41," ",C41)</f>
        <v>96 Bourání konstrukcí</v>
      </c>
      <c r="D47" s="179"/>
      <c r="E47" s="182"/>
      <c r="F47" s="182"/>
      <c r="G47" s="183">
        <f>SUM(G41:G46)</f>
        <v>0</v>
      </c>
      <c r="O47" s="172">
        <v>4</v>
      </c>
      <c r="BA47" s="184">
        <f>SUM(BA41:BA46)</f>
        <v>0</v>
      </c>
      <c r="BB47" s="184">
        <f>SUM(BB41:BB46)</f>
        <v>0</v>
      </c>
      <c r="BC47" s="184">
        <f>SUM(BC41:BC46)</f>
        <v>0</v>
      </c>
      <c r="BD47" s="184">
        <f>SUM(BD41:BD46)</f>
        <v>0</v>
      </c>
      <c r="BE47" s="184">
        <f>SUM(BE41:BE46)</f>
        <v>0</v>
      </c>
    </row>
    <row r="48" spans="1:104">
      <c r="A48" s="165" t="s">
        <v>65</v>
      </c>
      <c r="B48" s="166" t="s">
        <v>139</v>
      </c>
      <c r="C48" s="167" t="s">
        <v>140</v>
      </c>
      <c r="D48" s="168"/>
      <c r="E48" s="169"/>
      <c r="F48" s="169"/>
      <c r="G48" s="170"/>
      <c r="H48" s="171"/>
      <c r="I48" s="171"/>
      <c r="O48" s="172">
        <v>1</v>
      </c>
    </row>
    <row r="49" spans="1:104">
      <c r="A49" s="173">
        <v>30</v>
      </c>
      <c r="B49" s="174" t="s">
        <v>141</v>
      </c>
      <c r="C49" s="175" t="s">
        <v>142</v>
      </c>
      <c r="D49" s="176" t="s">
        <v>130</v>
      </c>
      <c r="E49" s="177">
        <v>21.5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30</v>
      </c>
      <c r="AZ49" s="139">
        <v>1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>
      <c r="A50" s="179"/>
      <c r="B50" s="180" t="s">
        <v>68</v>
      </c>
      <c r="C50" s="181" t="str">
        <f>CONCATENATE(B48," ",C48)</f>
        <v>99 Staveništní přesun hmot</v>
      </c>
      <c r="D50" s="179"/>
      <c r="E50" s="182"/>
      <c r="F50" s="182"/>
      <c r="G50" s="183">
        <f>SUM(G48:G49)</f>
        <v>0</v>
      </c>
      <c r="O50" s="172">
        <v>4</v>
      </c>
      <c r="BA50" s="184">
        <f>SUM(BA48:BA49)</f>
        <v>0</v>
      </c>
      <c r="BB50" s="184">
        <f>SUM(BB48:BB49)</f>
        <v>0</v>
      </c>
      <c r="BC50" s="184">
        <f>SUM(BC48:BC49)</f>
        <v>0</v>
      </c>
      <c r="BD50" s="184">
        <f>SUM(BD48:BD49)</f>
        <v>0</v>
      </c>
      <c r="BE50" s="184">
        <f>SUM(BE48:BE49)</f>
        <v>0</v>
      </c>
    </row>
    <row r="51" spans="1:104">
      <c r="A51" s="165" t="s">
        <v>65</v>
      </c>
      <c r="B51" s="166" t="s">
        <v>143</v>
      </c>
      <c r="C51" s="167" t="s">
        <v>144</v>
      </c>
      <c r="D51" s="168"/>
      <c r="E51" s="169"/>
      <c r="F51" s="169"/>
      <c r="G51" s="170"/>
      <c r="H51" s="171"/>
      <c r="I51" s="171"/>
      <c r="O51" s="172">
        <v>1</v>
      </c>
    </row>
    <row r="52" spans="1:104" ht="21">
      <c r="A52" s="173">
        <v>31</v>
      </c>
      <c r="B52" s="174" t="s">
        <v>145</v>
      </c>
      <c r="C52" s="175" t="s">
        <v>146</v>
      </c>
      <c r="D52" s="176" t="s">
        <v>73</v>
      </c>
      <c r="E52" s="177">
        <v>65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31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4.0000000000000001E-3</v>
      </c>
    </row>
    <row r="53" spans="1:104">
      <c r="A53" s="173">
        <v>32</v>
      </c>
      <c r="B53" s="174" t="s">
        <v>147</v>
      </c>
      <c r="C53" s="175" t="s">
        <v>148</v>
      </c>
      <c r="D53" s="176" t="s">
        <v>73</v>
      </c>
      <c r="E53" s="177">
        <v>65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32</v>
      </c>
      <c r="AZ53" s="139">
        <v>2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1.4999999999999999E-4</v>
      </c>
    </row>
    <row r="54" spans="1:104">
      <c r="A54" s="179"/>
      <c r="B54" s="180" t="s">
        <v>68</v>
      </c>
      <c r="C54" s="181" t="str">
        <f>CONCATENATE(B51," ",C51)</f>
        <v>711 Izolace proti vodě</v>
      </c>
      <c r="D54" s="179"/>
      <c r="E54" s="182"/>
      <c r="F54" s="182"/>
      <c r="G54" s="183">
        <f>SUM(G51:G53)</f>
        <v>0</v>
      </c>
      <c r="O54" s="172">
        <v>4</v>
      </c>
      <c r="BA54" s="184">
        <f>SUM(BA51:BA53)</f>
        <v>0</v>
      </c>
      <c r="BB54" s="184">
        <f>SUM(BB51:BB53)</f>
        <v>0</v>
      </c>
      <c r="BC54" s="184">
        <f>SUM(BC51:BC53)</f>
        <v>0</v>
      </c>
      <c r="BD54" s="184">
        <f>SUM(BD51:BD53)</f>
        <v>0</v>
      </c>
      <c r="BE54" s="184">
        <f>SUM(BE51:BE53)</f>
        <v>0</v>
      </c>
    </row>
    <row r="55" spans="1:104">
      <c r="A55" s="165" t="s">
        <v>65</v>
      </c>
      <c r="B55" s="166" t="s">
        <v>149</v>
      </c>
      <c r="C55" s="167" t="s">
        <v>150</v>
      </c>
      <c r="D55" s="168"/>
      <c r="E55" s="169"/>
      <c r="F55" s="169"/>
      <c r="G55" s="170"/>
      <c r="H55" s="171"/>
      <c r="I55" s="171"/>
      <c r="O55" s="172">
        <v>1</v>
      </c>
    </row>
    <row r="56" spans="1:104" ht="21">
      <c r="A56" s="173">
        <v>33</v>
      </c>
      <c r="B56" s="174" t="s">
        <v>151</v>
      </c>
      <c r="C56" s="175" t="s">
        <v>152</v>
      </c>
      <c r="D56" s="176" t="s">
        <v>96</v>
      </c>
      <c r="E56" s="177">
        <v>100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33</v>
      </c>
      <c r="AZ56" s="139">
        <v>2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ht="21">
      <c r="A57" s="173">
        <v>34</v>
      </c>
      <c r="B57" s="174" t="s">
        <v>153</v>
      </c>
      <c r="C57" s="175" t="s">
        <v>154</v>
      </c>
      <c r="D57" s="176" t="s">
        <v>96</v>
      </c>
      <c r="E57" s="177">
        <v>150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34</v>
      </c>
      <c r="AZ57" s="139">
        <v>2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1.0499999999999999E-3</v>
      </c>
    </row>
    <row r="58" spans="1:104" ht="21">
      <c r="A58" s="173">
        <v>35</v>
      </c>
      <c r="B58" s="174" t="s">
        <v>155</v>
      </c>
      <c r="C58" s="175" t="s">
        <v>156</v>
      </c>
      <c r="D58" s="176" t="s">
        <v>73</v>
      </c>
      <c r="E58" s="177">
        <v>2.25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35</v>
      </c>
      <c r="AZ58" s="139">
        <v>2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4.6080000000000003E-2</v>
      </c>
    </row>
    <row r="59" spans="1:104">
      <c r="A59" s="179"/>
      <c r="B59" s="180" t="s">
        <v>68</v>
      </c>
      <c r="C59" s="181" t="str">
        <f>CONCATENATE(B55," ",C55)</f>
        <v>767 Konstrukce zámečnické</v>
      </c>
      <c r="D59" s="179"/>
      <c r="E59" s="182"/>
      <c r="F59" s="182"/>
      <c r="G59" s="183">
        <f>SUM(G55:G58)</f>
        <v>0</v>
      </c>
      <c r="O59" s="172">
        <v>4</v>
      </c>
      <c r="BA59" s="184">
        <f>SUM(BA55:BA58)</f>
        <v>0</v>
      </c>
      <c r="BB59" s="184">
        <f>SUM(BB55:BB58)</f>
        <v>0</v>
      </c>
      <c r="BC59" s="184">
        <f>SUM(BC55:BC58)</f>
        <v>0</v>
      </c>
      <c r="BD59" s="184">
        <f>SUM(BD55:BD58)</f>
        <v>0</v>
      </c>
      <c r="BE59" s="184">
        <f>SUM(BE55:BE58)</f>
        <v>0</v>
      </c>
    </row>
    <row r="60" spans="1:104">
      <c r="A60" s="165" t="s">
        <v>65</v>
      </c>
      <c r="B60" s="166" t="s">
        <v>157</v>
      </c>
      <c r="C60" s="167" t="s">
        <v>158</v>
      </c>
      <c r="D60" s="168"/>
      <c r="E60" s="169"/>
      <c r="F60" s="169"/>
      <c r="G60" s="170"/>
      <c r="H60" s="171"/>
      <c r="I60" s="171"/>
      <c r="O60" s="172">
        <v>1</v>
      </c>
    </row>
    <row r="61" spans="1:104" ht="21">
      <c r="A61" s="173">
        <v>36</v>
      </c>
      <c r="B61" s="174" t="s">
        <v>159</v>
      </c>
      <c r="C61" s="175" t="s">
        <v>160</v>
      </c>
      <c r="D61" s="176" t="s">
        <v>73</v>
      </c>
      <c r="E61" s="177">
        <v>20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36</v>
      </c>
      <c r="AZ61" s="139">
        <v>2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</v>
      </c>
    </row>
    <row r="62" spans="1:104" ht="21">
      <c r="A62" s="173">
        <v>37</v>
      </c>
      <c r="B62" s="174" t="s">
        <v>161</v>
      </c>
      <c r="C62" s="175" t="s">
        <v>162</v>
      </c>
      <c r="D62" s="176" t="s">
        <v>73</v>
      </c>
      <c r="E62" s="177">
        <v>20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37</v>
      </c>
      <c r="AZ62" s="139">
        <v>2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2.3000000000000001E-4</v>
      </c>
    </row>
    <row r="63" spans="1:104">
      <c r="A63" s="173">
        <v>38</v>
      </c>
      <c r="B63" s="174" t="s">
        <v>163</v>
      </c>
      <c r="C63" s="175" t="s">
        <v>164</v>
      </c>
      <c r="D63" s="176" t="s">
        <v>73</v>
      </c>
      <c r="E63" s="177">
        <v>20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38</v>
      </c>
      <c r="AZ63" s="139">
        <v>2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6.9999999999999994E-5</v>
      </c>
    </row>
    <row r="64" spans="1:104">
      <c r="A64" s="173">
        <v>39</v>
      </c>
      <c r="B64" s="174" t="s">
        <v>165</v>
      </c>
      <c r="C64" s="175" t="s">
        <v>166</v>
      </c>
      <c r="D64" s="176" t="s">
        <v>73</v>
      </c>
      <c r="E64" s="177">
        <v>20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39</v>
      </c>
      <c r="AZ64" s="139">
        <v>2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0</v>
      </c>
    </row>
    <row r="65" spans="1:104">
      <c r="A65" s="173">
        <v>40</v>
      </c>
      <c r="B65" s="174" t="s">
        <v>167</v>
      </c>
      <c r="C65" s="175" t="s">
        <v>168</v>
      </c>
      <c r="D65" s="176" t="s">
        <v>73</v>
      </c>
      <c r="E65" s="177">
        <v>15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40</v>
      </c>
      <c r="AZ65" s="139">
        <v>2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3.5E-4</v>
      </c>
    </row>
    <row r="66" spans="1:104">
      <c r="A66" s="179"/>
      <c r="B66" s="180" t="s">
        <v>68</v>
      </c>
      <c r="C66" s="181" t="str">
        <f>CONCATENATE(B60," ",C60)</f>
        <v>783 Nátěry</v>
      </c>
      <c r="D66" s="179"/>
      <c r="E66" s="182"/>
      <c r="F66" s="182"/>
      <c r="G66" s="183">
        <f>SUM(G60:G65)</f>
        <v>0</v>
      </c>
      <c r="O66" s="172">
        <v>4</v>
      </c>
      <c r="BA66" s="184">
        <f>SUM(BA60:BA65)</f>
        <v>0</v>
      </c>
      <c r="BB66" s="184">
        <f>SUM(BB60:BB65)</f>
        <v>0</v>
      </c>
      <c r="BC66" s="184">
        <f>SUM(BC60:BC65)</f>
        <v>0</v>
      </c>
      <c r="BD66" s="184">
        <f>SUM(BD60:BD65)</f>
        <v>0</v>
      </c>
      <c r="BE66" s="184">
        <f>SUM(BE60:BE65)</f>
        <v>0</v>
      </c>
    </row>
    <row r="67" spans="1:104">
      <c r="A67" s="165" t="s">
        <v>65</v>
      </c>
      <c r="B67" s="166" t="s">
        <v>169</v>
      </c>
      <c r="C67" s="167" t="s">
        <v>170</v>
      </c>
      <c r="D67" s="168"/>
      <c r="E67" s="169"/>
      <c r="F67" s="169"/>
      <c r="G67" s="170"/>
      <c r="H67" s="171"/>
      <c r="I67" s="171"/>
      <c r="O67" s="172">
        <v>1</v>
      </c>
    </row>
    <row r="68" spans="1:104" ht="21">
      <c r="A68" s="173">
        <v>41</v>
      </c>
      <c r="B68" s="174" t="s">
        <v>171</v>
      </c>
      <c r="C68" s="175" t="s">
        <v>172</v>
      </c>
      <c r="D68" s="176" t="s">
        <v>173</v>
      </c>
      <c r="E68" s="177">
        <v>1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41</v>
      </c>
      <c r="AZ68" s="139">
        <v>4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0</v>
      </c>
    </row>
    <row r="69" spans="1:104">
      <c r="A69" s="179"/>
      <c r="B69" s="180" t="s">
        <v>68</v>
      </c>
      <c r="C69" s="181" t="str">
        <f>CONCATENATE(B67," ",C67)</f>
        <v>M21 Elektromontáže</v>
      </c>
      <c r="D69" s="179"/>
      <c r="E69" s="182"/>
      <c r="F69" s="182"/>
      <c r="G69" s="183">
        <f>SUM(G67:G68)</f>
        <v>0</v>
      </c>
      <c r="O69" s="172">
        <v>4</v>
      </c>
      <c r="BA69" s="184">
        <f>SUM(BA67:BA68)</f>
        <v>0</v>
      </c>
      <c r="BB69" s="184">
        <f>SUM(BB67:BB68)</f>
        <v>0</v>
      </c>
      <c r="BC69" s="184">
        <f>SUM(BC67:BC68)</f>
        <v>0</v>
      </c>
      <c r="BD69" s="184">
        <f>SUM(BD67:BD68)</f>
        <v>0</v>
      </c>
      <c r="BE69" s="184">
        <f>SUM(BE67:BE68)</f>
        <v>0</v>
      </c>
    </row>
    <row r="70" spans="1:104">
      <c r="A70" s="140"/>
      <c r="B70" s="140"/>
      <c r="C70" s="140"/>
      <c r="D70" s="140"/>
      <c r="E70" s="140"/>
      <c r="F70" s="140"/>
      <c r="G70" s="140"/>
    </row>
    <row r="71" spans="1:104">
      <c r="E71" s="139"/>
    </row>
    <row r="72" spans="1:104">
      <c r="E72" s="139"/>
    </row>
    <row r="73" spans="1:104">
      <c r="E73" s="139"/>
    </row>
    <row r="74" spans="1:104">
      <c r="E74" s="139"/>
    </row>
    <row r="75" spans="1:104">
      <c r="E75" s="139"/>
    </row>
    <row r="76" spans="1:104">
      <c r="E76" s="139"/>
    </row>
    <row r="77" spans="1:104">
      <c r="E77" s="139"/>
    </row>
    <row r="78" spans="1:104">
      <c r="E78" s="139"/>
    </row>
    <row r="79" spans="1:104">
      <c r="E79" s="139"/>
    </row>
    <row r="80" spans="1:104">
      <c r="E80" s="139"/>
    </row>
    <row r="81" spans="1:7">
      <c r="E81" s="139"/>
    </row>
    <row r="82" spans="1:7">
      <c r="E82" s="139"/>
    </row>
    <row r="83" spans="1:7">
      <c r="E83" s="139"/>
    </row>
    <row r="84" spans="1:7">
      <c r="E84" s="139"/>
    </row>
    <row r="85" spans="1:7">
      <c r="E85" s="139"/>
    </row>
    <row r="86" spans="1:7">
      <c r="E86" s="139"/>
    </row>
    <row r="87" spans="1:7">
      <c r="E87" s="139"/>
    </row>
    <row r="88" spans="1:7">
      <c r="E88" s="139"/>
    </row>
    <row r="89" spans="1:7">
      <c r="E89" s="139"/>
    </row>
    <row r="90" spans="1:7">
      <c r="E90" s="139"/>
    </row>
    <row r="91" spans="1:7">
      <c r="E91" s="139"/>
    </row>
    <row r="92" spans="1:7">
      <c r="E92" s="139"/>
    </row>
    <row r="93" spans="1:7">
      <c r="A93" s="185"/>
      <c r="B93" s="185"/>
      <c r="C93" s="185"/>
      <c r="D93" s="185"/>
      <c r="E93" s="185"/>
      <c r="F93" s="185"/>
      <c r="G93" s="185"/>
    </row>
    <row r="94" spans="1:7">
      <c r="A94" s="185"/>
      <c r="B94" s="185"/>
      <c r="C94" s="185"/>
      <c r="D94" s="185"/>
      <c r="E94" s="185"/>
      <c r="F94" s="185"/>
      <c r="G94" s="185"/>
    </row>
    <row r="95" spans="1:7">
      <c r="A95" s="185"/>
      <c r="B95" s="185"/>
      <c r="C95" s="185"/>
      <c r="D95" s="185"/>
      <c r="E95" s="185"/>
      <c r="F95" s="185"/>
      <c r="G95" s="185"/>
    </row>
    <row r="96" spans="1:7">
      <c r="A96" s="185"/>
      <c r="B96" s="185"/>
      <c r="C96" s="185"/>
      <c r="D96" s="185"/>
      <c r="E96" s="185"/>
      <c r="F96" s="185"/>
      <c r="G96" s="185"/>
    </row>
    <row r="97" spans="5:5">
      <c r="E97" s="139"/>
    </row>
    <row r="98" spans="5:5">
      <c r="E98" s="139"/>
    </row>
    <row r="99" spans="5:5">
      <c r="E99" s="139"/>
    </row>
    <row r="100" spans="5:5">
      <c r="E100" s="139"/>
    </row>
    <row r="101" spans="5:5">
      <c r="E101" s="139"/>
    </row>
    <row r="102" spans="5:5">
      <c r="E102" s="139"/>
    </row>
    <row r="103" spans="5:5">
      <c r="E103" s="139"/>
    </row>
    <row r="104" spans="5:5">
      <c r="E104" s="139"/>
    </row>
    <row r="105" spans="5:5">
      <c r="E105" s="139"/>
    </row>
    <row r="106" spans="5:5">
      <c r="E106" s="139"/>
    </row>
    <row r="107" spans="5:5">
      <c r="E107" s="139"/>
    </row>
    <row r="108" spans="5:5">
      <c r="E108" s="139"/>
    </row>
    <row r="109" spans="5:5">
      <c r="E109" s="139"/>
    </row>
    <row r="110" spans="5:5">
      <c r="E110" s="139"/>
    </row>
    <row r="111" spans="5:5">
      <c r="E111" s="139"/>
    </row>
    <row r="112" spans="5:5">
      <c r="E112" s="139"/>
    </row>
    <row r="113" spans="1:5">
      <c r="E113" s="139"/>
    </row>
    <row r="114" spans="1:5">
      <c r="E114" s="139"/>
    </row>
    <row r="115" spans="1:5">
      <c r="E115" s="139"/>
    </row>
    <row r="116" spans="1:5">
      <c r="E116" s="139"/>
    </row>
    <row r="117" spans="1:5">
      <c r="E117" s="139"/>
    </row>
    <row r="118" spans="1:5">
      <c r="E118" s="139"/>
    </row>
    <row r="119" spans="1:5">
      <c r="E119" s="139"/>
    </row>
    <row r="120" spans="1:5">
      <c r="E120" s="139"/>
    </row>
    <row r="121" spans="1:5">
      <c r="E121" s="139"/>
    </row>
    <row r="122" spans="1:5">
      <c r="E122" s="139"/>
    </row>
    <row r="123" spans="1:5">
      <c r="E123" s="139"/>
    </row>
    <row r="124" spans="1:5">
      <c r="E124" s="139"/>
    </row>
    <row r="125" spans="1:5">
      <c r="E125" s="139"/>
    </row>
    <row r="126" spans="1:5">
      <c r="E126" s="139"/>
    </row>
    <row r="127" spans="1:5">
      <c r="E127" s="139"/>
    </row>
    <row r="128" spans="1:5">
      <c r="A128" s="186"/>
      <c r="B128" s="186"/>
    </row>
    <row r="129" spans="1:7">
      <c r="A129" s="185"/>
      <c r="B129" s="185"/>
      <c r="C129" s="188"/>
      <c r="D129" s="188"/>
      <c r="E129" s="189"/>
      <c r="F129" s="188"/>
      <c r="G129" s="190"/>
    </row>
    <row r="130" spans="1:7">
      <c r="A130" s="191"/>
      <c r="B130" s="191"/>
      <c r="C130" s="185"/>
      <c r="D130" s="185"/>
      <c r="E130" s="192"/>
      <c r="F130" s="185"/>
      <c r="G130" s="185"/>
    </row>
    <row r="131" spans="1:7">
      <c r="A131" s="185"/>
      <c r="B131" s="185"/>
      <c r="C131" s="185"/>
      <c r="D131" s="185"/>
      <c r="E131" s="192"/>
      <c r="F131" s="185"/>
      <c r="G131" s="185"/>
    </row>
    <row r="132" spans="1:7">
      <c r="A132" s="185"/>
      <c r="B132" s="185"/>
      <c r="C132" s="185"/>
      <c r="D132" s="185"/>
      <c r="E132" s="192"/>
      <c r="F132" s="185"/>
      <c r="G132" s="185"/>
    </row>
    <row r="133" spans="1:7">
      <c r="A133" s="185"/>
      <c r="B133" s="185"/>
      <c r="C133" s="185"/>
      <c r="D133" s="185"/>
      <c r="E133" s="192"/>
      <c r="F133" s="185"/>
      <c r="G133" s="185"/>
    </row>
    <row r="134" spans="1:7">
      <c r="A134" s="185"/>
      <c r="B134" s="185"/>
      <c r="C134" s="185"/>
      <c r="D134" s="185"/>
      <c r="E134" s="192"/>
      <c r="F134" s="185"/>
      <c r="G134" s="185"/>
    </row>
    <row r="135" spans="1:7">
      <c r="A135" s="185"/>
      <c r="B135" s="185"/>
      <c r="C135" s="185"/>
      <c r="D135" s="185"/>
      <c r="E135" s="192"/>
      <c r="F135" s="185"/>
      <c r="G135" s="185"/>
    </row>
    <row r="136" spans="1:7">
      <c r="A136" s="185"/>
      <c r="B136" s="185"/>
      <c r="C136" s="185"/>
      <c r="D136" s="185"/>
      <c r="E136" s="192"/>
      <c r="F136" s="185"/>
      <c r="G136" s="185"/>
    </row>
    <row r="137" spans="1:7">
      <c r="A137" s="185"/>
      <c r="B137" s="185"/>
      <c r="C137" s="185"/>
      <c r="D137" s="185"/>
      <c r="E137" s="192"/>
      <c r="F137" s="185"/>
      <c r="G137" s="185"/>
    </row>
    <row r="138" spans="1:7">
      <c r="A138" s="185"/>
      <c r="B138" s="185"/>
      <c r="C138" s="185"/>
      <c r="D138" s="185"/>
      <c r="E138" s="192"/>
      <c r="F138" s="185"/>
      <c r="G138" s="185"/>
    </row>
    <row r="139" spans="1:7">
      <c r="A139" s="185"/>
      <c r="B139" s="185"/>
      <c r="C139" s="185"/>
      <c r="D139" s="185"/>
      <c r="E139" s="192"/>
      <c r="F139" s="185"/>
      <c r="G139" s="185"/>
    </row>
    <row r="140" spans="1:7">
      <c r="A140" s="185"/>
      <c r="B140" s="185"/>
      <c r="C140" s="185"/>
      <c r="D140" s="185"/>
      <c r="E140" s="192"/>
      <c r="F140" s="185"/>
      <c r="G140" s="185"/>
    </row>
    <row r="141" spans="1:7">
      <c r="A141" s="185"/>
      <c r="B141" s="185"/>
      <c r="C141" s="185"/>
      <c r="D141" s="185"/>
      <c r="E141" s="192"/>
      <c r="F141" s="185"/>
      <c r="G141" s="185"/>
    </row>
    <row r="142" spans="1:7">
      <c r="A142" s="185"/>
      <c r="B142" s="185"/>
      <c r="C142" s="185"/>
      <c r="D142" s="185"/>
      <c r="E142" s="192"/>
      <c r="F142" s="185"/>
      <c r="G142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KOZLOVSKÝ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dcterms:created xsi:type="dcterms:W3CDTF">2016-10-18T18:04:25Z</dcterms:created>
  <dcterms:modified xsi:type="dcterms:W3CDTF">2016-10-18T18:05:26Z</dcterms:modified>
</cp:coreProperties>
</file>